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thiasRitter\Nextcloud2\2_Finanzen\21_Allgemein\"/>
    </mc:Choice>
  </mc:AlternateContent>
  <xr:revisionPtr revIDLastSave="0" documentId="13_ncr:1_{51D35C9B-D38D-471F-B48D-60F3F3ACFCEA}" xr6:coauthVersionLast="47" xr6:coauthVersionMax="47" xr10:uidLastSave="{00000000-0000-0000-0000-000000000000}"/>
  <bookViews>
    <workbookView xWindow="25510" yWindow="0" windowWidth="25780" windowHeight="20970" xr2:uid="{00000000-000D-0000-FFFF-FFFF00000000}"/>
  </bookViews>
  <sheets>
    <sheet name="2026" sheetId="2" r:id="rId1"/>
    <sheet name="2021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5" l="1"/>
  <c r="D8" i="2"/>
  <c r="C28" i="5"/>
  <c r="D27" i="5"/>
  <c r="C27" i="5"/>
  <c r="D26" i="5"/>
  <c r="C26" i="5"/>
  <c r="D25" i="5"/>
  <c r="C25" i="5"/>
  <c r="D24" i="5"/>
  <c r="C24" i="5"/>
  <c r="D23" i="5"/>
  <c r="C23" i="5"/>
  <c r="D22" i="5"/>
  <c r="C22" i="5"/>
  <c r="D21" i="5"/>
  <c r="C21" i="5"/>
  <c r="D20" i="5"/>
  <c r="C20" i="5"/>
  <c r="D19" i="5"/>
  <c r="C19" i="5"/>
  <c r="D18" i="5"/>
  <c r="C18" i="5"/>
  <c r="D17" i="5"/>
  <c r="C17" i="5"/>
  <c r="D16" i="5"/>
  <c r="C16" i="5"/>
  <c r="D15" i="5"/>
  <c r="C15" i="5"/>
  <c r="D14" i="5"/>
  <c r="C14" i="5"/>
  <c r="D13" i="5"/>
  <c r="C13" i="5"/>
  <c r="D12" i="5"/>
  <c r="C12" i="5"/>
  <c r="D11" i="5"/>
  <c r="C11" i="5"/>
  <c r="C10" i="5"/>
  <c r="D9" i="5"/>
  <c r="C9" i="5"/>
  <c r="D8" i="5"/>
  <c r="C8" i="5"/>
  <c r="D7" i="5"/>
  <c r="C7" i="5"/>
  <c r="D6" i="5"/>
  <c r="C6" i="5"/>
  <c r="D5" i="5"/>
  <c r="C5" i="5"/>
  <c r="D4" i="5"/>
  <c r="C4" i="5"/>
  <c r="D3" i="5"/>
  <c r="C3" i="5"/>
  <c r="D2" i="5"/>
  <c r="C2" i="5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7" i="2"/>
  <c r="D6" i="2"/>
  <c r="D5" i="2"/>
  <c r="D4" i="2"/>
  <c r="D3" i="2"/>
  <c r="D2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C2" i="2"/>
</calcChain>
</file>

<file path=xl/sharedStrings.xml><?xml version="1.0" encoding="utf-8"?>
<sst xmlns="http://schemas.openxmlformats.org/spreadsheetml/2006/main" count="74" uniqueCount="44">
  <si>
    <t>AG</t>
  </si>
  <si>
    <t>AI</t>
  </si>
  <si>
    <t>AR</t>
  </si>
  <si>
    <t>BE</t>
  </si>
  <si>
    <t>BL</t>
  </si>
  <si>
    <t>BS</t>
  </si>
  <si>
    <t>FR</t>
  </si>
  <si>
    <t>GE</t>
  </si>
  <si>
    <t>GL</t>
  </si>
  <si>
    <t>GR</t>
  </si>
  <si>
    <t>JU</t>
  </si>
  <si>
    <t>LU</t>
  </si>
  <si>
    <t>NE</t>
  </si>
  <si>
    <t>NW</t>
  </si>
  <si>
    <t>OW</t>
  </si>
  <si>
    <t>SG</t>
  </si>
  <si>
    <t>SH</t>
  </si>
  <si>
    <t>SO</t>
  </si>
  <si>
    <t>SZ</t>
  </si>
  <si>
    <t>TG</t>
  </si>
  <si>
    <t>TI</t>
  </si>
  <si>
    <t>UR</t>
  </si>
  <si>
    <t>VD</t>
  </si>
  <si>
    <t>VS</t>
  </si>
  <si>
    <t>ZG</t>
  </si>
  <si>
    <t>ZH</t>
  </si>
  <si>
    <t>Kürzel</t>
  </si>
  <si>
    <t>FL</t>
  </si>
  <si>
    <t>Einwohner</t>
  </si>
  <si>
    <t>Mitgliederbeitrag 2021</t>
  </si>
  <si>
    <t>BPUK Leistungsauftrag 2021</t>
  </si>
  <si>
    <t>https://www.bfs.admin.ch/bfs/de/home/statistiken/regionalstatistik/regionale-portraets-kennzahlen/kantone.assetdetail.11587762.html</t>
  </si>
  <si>
    <r>
      <t>Fläche in km</t>
    </r>
    <r>
      <rPr>
        <vertAlign val="superscript"/>
        <sz val="11"/>
        <rFont val="Calibri"/>
        <family val="2"/>
        <scheme val="minor"/>
      </rPr>
      <t>2</t>
    </r>
  </si>
  <si>
    <t>aus BFS / Ausgewählte Indikatoren im regionalen Vergleich, 2020 (Kantone)</t>
  </si>
  <si>
    <t>https://www.bfs.admin.ch/bfs/de/home/statistiken/regionalstatistik/regionale-portraets-kennzahlen/laenderportraets.assetdetail.11587759.html</t>
  </si>
  <si>
    <t>aus BFS / Ausgewählte Indikatoren im internationalen Vergleich, 2020</t>
  </si>
  <si>
    <t>Mitgliederbeitrag 2026</t>
  </si>
  <si>
    <t>BPUK Leistungsauftrag 2026</t>
  </si>
  <si>
    <t>aus BFS / Ständige Wohnbevölkerung nach Staaatsangehörigkeitskategorie, Alter und Kantone, 1.0 Quartal 2025</t>
  </si>
  <si>
    <t>https://www.bfs.admin.ch/bfs/de/home/statistiken/bevoelkerung/stand-entwicklung.assetdetail.35348123.html</t>
  </si>
  <si>
    <t>https://www.swisstopo.admin.ch/de/landschaftsmodell-swissboundaries3d#Die-administrativen-Einheiten-der-Schweiz</t>
  </si>
  <si>
    <t>aus swisstopo / swissBOUNDARIES3D - Download (swissboundaries3d_2025-04_2056_5728.gpkg.zip</t>
  </si>
  <si>
    <t>https://www.statistikportal.li/de/themen/bevoelkerung/bevoelkerungsstand</t>
  </si>
  <si>
    <t>aus Landesverwaltung Fürstentum Liechtenstein / Bevölkerungsstand per 30. Juni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</si>
</sst>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_-* #,##0.00\ _€_-;\-* #,##0.00\ _€_-;_-* &quot;-&quot;??\ _€_-;_-@_-"/>
    <numFmt numFmtId="172" formatCode="&quot;CHF&quot;\ #,##0.00"/>
  </numFmts>
  <fonts count="2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sz val="11"/>
      <color theme="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u/>
      <sz val="11"/>
      <color theme="10"/>
      <name val="Arial"/>
      <family val="2"/>
    </font>
    <font>
      <u/>
      <sz val="11"/>
      <color theme="10"/>
      <name val="Calibri"/>
      <family val="2"/>
      <scheme val="minor"/>
    </font>
    <font>
      <b/>
      <i/>
      <sz val="9"/>
      <name val="Calibri"/>
      <family val="2"/>
      <scheme val="minor"/>
    </font>
    <font>
      <b/>
      <sz val="10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2"/>
      <name val="Times New Roman"/>
    </font>
    <font>
      <u/>
      <sz val="12"/>
      <color indexed="12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5" fillId="0" borderId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4" applyNumberFormat="0" applyAlignment="0" applyProtection="0"/>
    <xf numFmtId="0" fontId="13" fillId="7" borderId="5" applyNumberFormat="0" applyAlignment="0" applyProtection="0"/>
    <xf numFmtId="0" fontId="14" fillId="7" borderId="4" applyNumberFormat="0" applyAlignment="0" applyProtection="0"/>
    <xf numFmtId="0" fontId="15" fillId="0" borderId="6" applyNumberFormat="0" applyFill="0" applyAlignment="0" applyProtection="0"/>
    <xf numFmtId="0" fontId="16" fillId="8" borderId="7" applyNumberFormat="0" applyAlignment="0" applyProtection="0"/>
    <xf numFmtId="0" fontId="17" fillId="0" borderId="0" applyNumberFormat="0" applyFill="0" applyBorder="0" applyAlignment="0" applyProtection="0"/>
    <xf numFmtId="0" fontId="5" fillId="9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0" fillId="33" borderId="0" applyNumberFormat="0" applyBorder="0" applyAlignment="0" applyProtection="0"/>
    <xf numFmtId="0" fontId="21" fillId="0" borderId="0" applyNumberFormat="0" applyFill="0" applyBorder="0" applyAlignment="0" applyProtection="0"/>
    <xf numFmtId="0" fontId="2" fillId="0" borderId="0"/>
    <xf numFmtId="0" fontId="4" fillId="0" borderId="0"/>
    <xf numFmtId="0" fontId="22" fillId="0" borderId="0" applyNumberFormat="0" applyFill="0" applyBorder="0" applyAlignment="0" applyProtection="0"/>
    <xf numFmtId="168" fontId="4" fillId="0" borderId="0" applyFont="0" applyFill="0" applyBorder="0" applyAlignment="0" applyProtection="0"/>
    <xf numFmtId="0" fontId="26" fillId="0" borderId="0"/>
    <xf numFmtId="0" fontId="27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1" fillId="0" borderId="0" xfId="0" applyFont="1"/>
    <xf numFmtId="0" fontId="0" fillId="2" borderId="0" xfId="0" applyFill="1"/>
    <xf numFmtId="4" fontId="0" fillId="0" borderId="0" xfId="0" applyNumberFormat="1"/>
    <xf numFmtId="3" fontId="0" fillId="0" borderId="0" xfId="0" applyNumberFormat="1"/>
    <xf numFmtId="0" fontId="24" fillId="0" borderId="0" xfId="46" applyFont="1" applyAlignment="1">
      <alignment horizontal="left"/>
    </xf>
    <xf numFmtId="4" fontId="1" fillId="0" borderId="0" xfId="0" applyNumberFormat="1" applyFont="1"/>
    <xf numFmtId="0" fontId="23" fillId="0" borderId="0" xfId="46" applyFont="1" applyAlignment="1">
      <alignment wrapText="1"/>
    </xf>
    <xf numFmtId="0" fontId="23" fillId="0" borderId="0" xfId="46" applyFont="1" applyAlignment="1">
      <alignment horizontal="left" wrapText="1"/>
    </xf>
    <xf numFmtId="0" fontId="23" fillId="0" borderId="0" xfId="46" applyFont="1"/>
    <xf numFmtId="4" fontId="22" fillId="0" borderId="0" xfId="47" applyNumberFormat="1" applyFill="1"/>
    <xf numFmtId="172" fontId="0" fillId="0" borderId="0" xfId="0" applyNumberFormat="1"/>
  </cellXfs>
  <cellStyles count="51">
    <cellStyle name="20 % - Akzent1 2" xfId="21" xr:uid="{00000000-0005-0000-0000-000000000000}"/>
    <cellStyle name="20 % - Akzent2 2" xfId="25" xr:uid="{00000000-0005-0000-0000-000001000000}"/>
    <cellStyle name="20 % - Akzent3 2" xfId="29" xr:uid="{00000000-0005-0000-0000-000002000000}"/>
    <cellStyle name="20 % - Akzent4 2" xfId="33" xr:uid="{00000000-0005-0000-0000-000003000000}"/>
    <cellStyle name="20 % - Akzent5 2" xfId="37" xr:uid="{00000000-0005-0000-0000-000004000000}"/>
    <cellStyle name="20 % - Akzent6 2" xfId="41" xr:uid="{00000000-0005-0000-0000-000005000000}"/>
    <cellStyle name="40 % - Akzent1 2" xfId="22" xr:uid="{00000000-0005-0000-0000-000006000000}"/>
    <cellStyle name="40 % - Akzent2 2" xfId="26" xr:uid="{00000000-0005-0000-0000-000007000000}"/>
    <cellStyle name="40 % - Akzent3 2" xfId="30" xr:uid="{00000000-0005-0000-0000-000008000000}"/>
    <cellStyle name="40 % - Akzent4 2" xfId="34" xr:uid="{00000000-0005-0000-0000-000009000000}"/>
    <cellStyle name="40 % - Akzent5 2" xfId="38" xr:uid="{00000000-0005-0000-0000-00000A000000}"/>
    <cellStyle name="40 % - Akzent6 2" xfId="42" xr:uid="{00000000-0005-0000-0000-00000B000000}"/>
    <cellStyle name="60 % - Akzent1 2" xfId="23" xr:uid="{00000000-0005-0000-0000-00000C000000}"/>
    <cellStyle name="60 % - Akzent2 2" xfId="27" xr:uid="{00000000-0005-0000-0000-00000D000000}"/>
    <cellStyle name="60 % - Akzent3 2" xfId="31" xr:uid="{00000000-0005-0000-0000-00000E000000}"/>
    <cellStyle name="60 % - Akzent4 2" xfId="35" xr:uid="{00000000-0005-0000-0000-00000F000000}"/>
    <cellStyle name="60 % - Akzent5 2" xfId="39" xr:uid="{00000000-0005-0000-0000-000010000000}"/>
    <cellStyle name="60 % - Akzent6 2" xfId="43" xr:uid="{00000000-0005-0000-0000-000011000000}"/>
    <cellStyle name="Akzent1 2" xfId="20" xr:uid="{00000000-0005-0000-0000-000012000000}"/>
    <cellStyle name="Akzent2 2" xfId="24" xr:uid="{00000000-0005-0000-0000-000013000000}"/>
    <cellStyle name="Akzent3 2" xfId="28" xr:uid="{00000000-0005-0000-0000-000014000000}"/>
    <cellStyle name="Akzent4 2" xfId="32" xr:uid="{00000000-0005-0000-0000-000015000000}"/>
    <cellStyle name="Akzent5 2" xfId="36" xr:uid="{00000000-0005-0000-0000-000016000000}"/>
    <cellStyle name="Akzent6 2" xfId="40" xr:uid="{00000000-0005-0000-0000-000017000000}"/>
    <cellStyle name="Ausgabe 2" xfId="12" xr:uid="{00000000-0005-0000-0000-000018000000}"/>
    <cellStyle name="Berechnung 2" xfId="13" xr:uid="{00000000-0005-0000-0000-000019000000}"/>
    <cellStyle name="Eingabe 2" xfId="11" xr:uid="{00000000-0005-0000-0000-00001A000000}"/>
    <cellStyle name="Ergebnis 2" xfId="19" xr:uid="{00000000-0005-0000-0000-00001B000000}"/>
    <cellStyle name="Erklärender Text 2" xfId="18" xr:uid="{00000000-0005-0000-0000-00001C000000}"/>
    <cellStyle name="Gut 2" xfId="8" xr:uid="{00000000-0005-0000-0000-00001D000000}"/>
    <cellStyle name="Hyperlink 2" xfId="44" xr:uid="{00000000-0005-0000-0000-00001E000000}"/>
    <cellStyle name="Komma 3" xfId="48" xr:uid="{00000000-0005-0000-0000-000020000000}"/>
    <cellStyle name="Link" xfId="47" builtinId="8"/>
    <cellStyle name="Link 2" xfId="50" xr:uid="{00000000-0005-0000-0000-000022000000}"/>
    <cellStyle name="Neutral 2" xfId="10" xr:uid="{00000000-0005-0000-0000-000023000000}"/>
    <cellStyle name="Notiz 2" xfId="17" xr:uid="{00000000-0005-0000-0000-000024000000}"/>
    <cellStyle name="Schlecht 2" xfId="9" xr:uid="{00000000-0005-0000-0000-000025000000}"/>
    <cellStyle name="Standard" xfId="0" builtinId="0"/>
    <cellStyle name="Standard 2" xfId="3" xr:uid="{00000000-0005-0000-0000-000027000000}"/>
    <cellStyle name="Standard 2 2" xfId="46" xr:uid="{00000000-0005-0000-0000-000028000000}"/>
    <cellStyle name="Standard 3" xfId="45" xr:uid="{00000000-0005-0000-0000-000029000000}"/>
    <cellStyle name="Standard 4" xfId="2" xr:uid="{00000000-0005-0000-0000-00002A000000}"/>
    <cellStyle name="Standard 5" xfId="49" xr:uid="{00000000-0005-0000-0000-00002B000000}"/>
    <cellStyle name="Überschrift" xfId="1" builtinId="15" customBuiltin="1"/>
    <cellStyle name="Überschrift 1 2" xfId="4" xr:uid="{00000000-0005-0000-0000-00002E000000}"/>
    <cellStyle name="Überschrift 2 2" xfId="5" xr:uid="{00000000-0005-0000-0000-00002F000000}"/>
    <cellStyle name="Überschrift 3 2" xfId="6" xr:uid="{00000000-0005-0000-0000-000030000000}"/>
    <cellStyle name="Überschrift 4 2" xfId="7" xr:uid="{00000000-0005-0000-0000-000031000000}"/>
    <cellStyle name="Verknüpfte Zelle 2" xfId="14" xr:uid="{00000000-0005-0000-0000-000032000000}"/>
    <cellStyle name="Warnender Text 2" xfId="16" xr:uid="{00000000-0005-0000-0000-000033000000}"/>
    <cellStyle name="Zelle überprüfen 2" xfId="15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bfs.admin.ch/bfs/de/home/statistiken/regionalstatistik/regionale-portraets-kennzahlen/kantone.assetdetail.11587762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8"/>
  <sheetViews>
    <sheetView tabSelected="1" zoomScale="85" zoomScaleNormal="85" workbookViewId="0">
      <pane xSplit="1" ySplit="1" topLeftCell="B2" activePane="bottomRight" state="frozenSplit"/>
      <selection pane="topRight" activeCell="M1" sqref="M1"/>
      <selection pane="bottomLeft" activeCell="A16" sqref="A16"/>
      <selection pane="bottomRight" activeCell="I24" sqref="I24"/>
    </sheetView>
  </sheetViews>
  <sheetFormatPr baseColWidth="10" defaultColWidth="11.453125" defaultRowHeight="14.5" x14ac:dyDescent="0.35"/>
  <cols>
    <col min="1" max="1" width="13" customWidth="1"/>
    <col min="2" max="2" width="9.453125" style="2" customWidth="1"/>
    <col min="3" max="3" width="22.1796875" style="3" customWidth="1"/>
    <col min="4" max="4" width="26.81640625" customWidth="1"/>
    <col min="5" max="5" width="11.26953125" customWidth="1"/>
    <col min="6" max="6" width="13.26953125" customWidth="1"/>
  </cols>
  <sheetData>
    <row r="1" spans="1:6" ht="16.5" x14ac:dyDescent="0.35">
      <c r="A1" s="1" t="s">
        <v>26</v>
      </c>
      <c r="C1" s="6" t="s">
        <v>36</v>
      </c>
      <c r="D1" t="s">
        <v>37</v>
      </c>
      <c r="E1" s="1" t="s">
        <v>28</v>
      </c>
      <c r="F1" s="1" t="s">
        <v>32</v>
      </c>
    </row>
    <row r="2" spans="1:6" x14ac:dyDescent="0.35">
      <c r="A2" s="1" t="s">
        <v>0</v>
      </c>
      <c r="C2" s="11">
        <f>(1/5)*$C$30/COUNTA($A$2:$A$28)+(3/5)*$C$30*$E2/SUM($E$2:$E$28)+(1/5)*$C$30*$F2/SUM($F$2:$F$28)</f>
        <v>6965.3039345111483</v>
      </c>
      <c r="D2" s="11">
        <f>(1/5)*$D$30/COUNTA($A$2:$A$27)+(3/5)*$D$30*$E2/SUM($E$2:$E$27)+(1/5)*$D$30*$F2/SUM($F$2:$F$27)</f>
        <v>37967.795060480683</v>
      </c>
      <c r="E2">
        <v>737276</v>
      </c>
      <c r="F2">
        <v>1403.8</v>
      </c>
    </row>
    <row r="3" spans="1:6" x14ac:dyDescent="0.35">
      <c r="A3" s="1" t="s">
        <v>1</v>
      </c>
      <c r="C3" s="11">
        <f t="shared" ref="C3:C28" si="0">(1/5)*$C$30/COUNTA($A$2:$A$28)+(3/5)*$C$30*$E3/SUM($E$2:$E$28)+(1/5)*$C$30*$F3/SUM($F$2:$F$28)</f>
        <v>1036.7434628063038</v>
      </c>
      <c r="D3" s="11">
        <f t="shared" ref="D3:D27" si="1">(1/5)*$D$30/COUNTA($A$2:$A$27)+(3/5)*$D$30*$E3/SUM($E$2:$E$27)+(1/5)*$D$30*$F3/SUM($F$2:$F$27)</f>
        <v>5779.8622975593835</v>
      </c>
      <c r="E3">
        <v>16704</v>
      </c>
      <c r="F3">
        <v>172.48</v>
      </c>
    </row>
    <row r="4" spans="1:6" x14ac:dyDescent="0.35">
      <c r="A4" s="1" t="s">
        <v>2</v>
      </c>
      <c r="C4" s="11">
        <f t="shared" si="0"/>
        <v>1368.0624412104655</v>
      </c>
      <c r="D4" s="11">
        <f t="shared" si="1"/>
        <v>7578.6897021544492</v>
      </c>
      <c r="E4">
        <v>56860</v>
      </c>
      <c r="F4">
        <v>242.84</v>
      </c>
    </row>
    <row r="5" spans="1:6" x14ac:dyDescent="0.35">
      <c r="A5" s="1" t="s">
        <v>3</v>
      </c>
      <c r="C5" s="11">
        <f t="shared" si="0"/>
        <v>11859.233748520051</v>
      </c>
      <c r="D5" s="11">
        <f t="shared" si="1"/>
        <v>64532.254499355426</v>
      </c>
      <c r="E5">
        <v>1072948</v>
      </c>
      <c r="F5">
        <v>5958.51</v>
      </c>
    </row>
    <row r="6" spans="1:6" x14ac:dyDescent="0.35">
      <c r="A6" s="1" t="s">
        <v>4</v>
      </c>
      <c r="C6" s="11">
        <f t="shared" si="0"/>
        <v>3306.1229147069803</v>
      </c>
      <c r="D6" s="11">
        <f t="shared" si="1"/>
        <v>18101.223293178937</v>
      </c>
      <c r="E6">
        <v>301769</v>
      </c>
      <c r="F6">
        <v>517.66999999999996</v>
      </c>
    </row>
    <row r="7" spans="1:6" x14ac:dyDescent="0.35">
      <c r="A7" s="1" t="s">
        <v>5</v>
      </c>
      <c r="C7" s="11">
        <f t="shared" si="0"/>
        <v>2319.9476498726499</v>
      </c>
      <c r="D7" s="11">
        <f t="shared" si="1"/>
        <v>12747.461826764575</v>
      </c>
      <c r="E7">
        <v>202114</v>
      </c>
      <c r="F7">
        <v>36.950000000000003</v>
      </c>
    </row>
    <row r="8" spans="1:6" x14ac:dyDescent="0.35">
      <c r="A8" s="1" t="s">
        <v>6</v>
      </c>
      <c r="C8" s="11">
        <f t="shared" si="0"/>
        <v>4256.4796493581416</v>
      </c>
      <c r="D8" s="11">
        <f>(1/5)*$D$30/COUNTA($A$2:$A$27)+(3/5)*$D$30*$E8/SUM($E$2:$E$27)+(1/5)*$D$30*$F8/SUM($F$2:$F$27)</f>
        <v>23259.330098140555</v>
      </c>
      <c r="E8">
        <v>347158</v>
      </c>
      <c r="F8">
        <v>1672.43</v>
      </c>
    </row>
    <row r="9" spans="1:6" x14ac:dyDescent="0.35">
      <c r="A9" s="1" t="s">
        <v>7</v>
      </c>
      <c r="C9" s="11">
        <f t="shared" si="0"/>
        <v>4869.2416085034374</v>
      </c>
      <c r="D9" s="11">
        <f t="shared" si="1"/>
        <v>26588.837021659743</v>
      </c>
      <c r="E9">
        <v>532757</v>
      </c>
      <c r="F9">
        <v>282.49</v>
      </c>
    </row>
    <row r="10" spans="1:6" x14ac:dyDescent="0.35">
      <c r="A10" s="1" t="s">
        <v>8</v>
      </c>
      <c r="C10" s="11">
        <f t="shared" si="0"/>
        <v>1499.5914215544731</v>
      </c>
      <c r="D10" s="11">
        <f t="shared" si="1"/>
        <v>8292.0780154242057</v>
      </c>
      <c r="E10">
        <v>42440</v>
      </c>
      <c r="F10">
        <v>685.31</v>
      </c>
    </row>
    <row r="11" spans="1:6" x14ac:dyDescent="0.35">
      <c r="A11" s="1" t="s">
        <v>9</v>
      </c>
      <c r="C11" s="11">
        <f t="shared" si="0"/>
        <v>6136.3065469080593</v>
      </c>
      <c r="D11" s="11">
        <f t="shared" si="1"/>
        <v>33456.705073915895</v>
      </c>
      <c r="E11">
        <v>206321</v>
      </c>
      <c r="F11">
        <v>7105.3</v>
      </c>
    </row>
    <row r="12" spans="1:6" x14ac:dyDescent="0.35">
      <c r="A12" s="1" t="s">
        <v>10</v>
      </c>
      <c r="C12" s="11">
        <f t="shared" si="0"/>
        <v>1818.6279376839309</v>
      </c>
      <c r="D12" s="11">
        <f t="shared" si="1"/>
        <v>10024.071750578078</v>
      </c>
      <c r="E12">
        <v>74849</v>
      </c>
      <c r="F12">
        <v>838.51</v>
      </c>
    </row>
    <row r="13" spans="1:6" x14ac:dyDescent="0.35">
      <c r="A13" s="1" t="s">
        <v>11</v>
      </c>
      <c r="C13" s="11">
        <f t="shared" si="0"/>
        <v>4829.9930164935813</v>
      </c>
      <c r="D13" s="11">
        <f t="shared" si="1"/>
        <v>26373.624440289568</v>
      </c>
      <c r="E13">
        <v>438692</v>
      </c>
      <c r="F13">
        <v>1493.52</v>
      </c>
    </row>
    <row r="14" spans="1:6" x14ac:dyDescent="0.35">
      <c r="A14" s="1" t="s">
        <v>12</v>
      </c>
      <c r="C14" s="11">
        <f t="shared" si="0"/>
        <v>2567.1289637542945</v>
      </c>
      <c r="D14" s="11">
        <f t="shared" si="1"/>
        <v>14088.241857169418</v>
      </c>
      <c r="E14">
        <v>179872</v>
      </c>
      <c r="F14">
        <v>802.16</v>
      </c>
    </row>
    <row r="15" spans="1:6" x14ac:dyDescent="0.35">
      <c r="A15" s="1" t="s">
        <v>13</v>
      </c>
      <c r="C15" s="11">
        <f t="shared" si="0"/>
        <v>1301.0076014803224</v>
      </c>
      <c r="D15" s="11">
        <f t="shared" si="1"/>
        <v>7214.5472600883641</v>
      </c>
      <c r="E15">
        <v>45273</v>
      </c>
      <c r="F15">
        <v>275.83999999999997</v>
      </c>
    </row>
    <row r="16" spans="1:6" x14ac:dyDescent="0.35">
      <c r="A16" s="1" t="s">
        <v>14</v>
      </c>
      <c r="C16" s="11">
        <f t="shared" si="0"/>
        <v>1375.2712575939258</v>
      </c>
      <c r="D16" s="11">
        <f t="shared" si="1"/>
        <v>7617.4003023420646</v>
      </c>
      <c r="E16">
        <v>39701</v>
      </c>
      <c r="F16">
        <v>490.58</v>
      </c>
    </row>
    <row r="17" spans="1:6" x14ac:dyDescent="0.35">
      <c r="A17" s="1" t="s">
        <v>15</v>
      </c>
      <c r="C17" s="11">
        <f t="shared" si="0"/>
        <v>5864.6575236547887</v>
      </c>
      <c r="D17" s="11">
        <f t="shared" si="1"/>
        <v>31990.572220194568</v>
      </c>
      <c r="E17">
        <v>541026</v>
      </c>
      <c r="F17">
        <v>2028.2</v>
      </c>
    </row>
    <row r="18" spans="1:6" x14ac:dyDescent="0.35">
      <c r="A18" s="1" t="s">
        <v>16</v>
      </c>
      <c r="C18" s="11">
        <f t="shared" si="0"/>
        <v>1633.7563249266464</v>
      </c>
      <c r="D18" s="11">
        <f t="shared" si="1"/>
        <v>9021.22078699544</v>
      </c>
      <c r="E18">
        <v>89124</v>
      </c>
      <c r="F18">
        <v>298.42</v>
      </c>
    </row>
    <row r="19" spans="1:6" x14ac:dyDescent="0.35">
      <c r="A19" s="1" t="s">
        <v>17</v>
      </c>
      <c r="C19" s="11">
        <f t="shared" si="0"/>
        <v>3367.3095775297816</v>
      </c>
      <c r="D19" s="11">
        <f t="shared" si="1"/>
        <v>18432.971742637081</v>
      </c>
      <c r="E19">
        <v>290157</v>
      </c>
      <c r="F19">
        <v>790.46</v>
      </c>
    </row>
    <row r="20" spans="1:6" x14ac:dyDescent="0.35">
      <c r="A20" s="1" t="s">
        <v>18</v>
      </c>
      <c r="C20" s="11">
        <f t="shared" si="0"/>
        <v>2542.3552181788787</v>
      </c>
      <c r="D20" s="11">
        <f t="shared" si="1"/>
        <v>13953.544963683711</v>
      </c>
      <c r="E20">
        <v>168741</v>
      </c>
      <c r="F20">
        <v>907.88</v>
      </c>
    </row>
    <row r="21" spans="1:6" x14ac:dyDescent="0.35">
      <c r="A21" s="1" t="s">
        <v>19</v>
      </c>
      <c r="C21" s="11">
        <f t="shared" si="0"/>
        <v>3550.5560903131422</v>
      </c>
      <c r="D21" s="11">
        <f t="shared" si="1"/>
        <v>19427.583663919781</v>
      </c>
      <c r="E21">
        <v>300285</v>
      </c>
      <c r="F21">
        <v>994.33</v>
      </c>
    </row>
    <row r="22" spans="1:6" x14ac:dyDescent="0.35">
      <c r="A22" s="1" t="s">
        <v>20</v>
      </c>
      <c r="C22" s="11">
        <f t="shared" si="0"/>
        <v>4951.2497442625045</v>
      </c>
      <c r="D22" s="11">
        <f t="shared" si="1"/>
        <v>27029.714226854907</v>
      </c>
      <c r="E22">
        <v>358696</v>
      </c>
      <c r="F22">
        <v>2812.15</v>
      </c>
    </row>
    <row r="23" spans="1:6" x14ac:dyDescent="0.35">
      <c r="A23" s="1" t="s">
        <v>21</v>
      </c>
      <c r="C23" s="11">
        <f t="shared" si="0"/>
        <v>1679.428789631485</v>
      </c>
      <c r="D23" s="11">
        <f t="shared" si="1"/>
        <v>9267.8536273567934</v>
      </c>
      <c r="E23">
        <v>38380</v>
      </c>
      <c r="F23">
        <v>1076.53</v>
      </c>
    </row>
    <row r="24" spans="1:6" x14ac:dyDescent="0.35">
      <c r="A24" s="1" t="s">
        <v>22</v>
      </c>
      <c r="C24" s="11">
        <f t="shared" si="0"/>
        <v>8812.4546152221428</v>
      </c>
      <c r="D24" s="11">
        <f t="shared" si="1"/>
        <v>47994.052662034286</v>
      </c>
      <c r="E24">
        <v>857445</v>
      </c>
      <c r="F24">
        <v>3212.02</v>
      </c>
    </row>
    <row r="25" spans="1:6" x14ac:dyDescent="0.35">
      <c r="A25" s="1" t="s">
        <v>23</v>
      </c>
      <c r="C25" s="11">
        <f t="shared" si="0"/>
        <v>6344.7808494060773</v>
      </c>
      <c r="D25" s="11">
        <f t="shared" si="1"/>
        <v>34591.920422790477</v>
      </c>
      <c r="E25">
        <v>372573</v>
      </c>
      <c r="F25">
        <v>5224.6400000000003</v>
      </c>
    </row>
    <row r="26" spans="1:6" x14ac:dyDescent="0.35">
      <c r="A26" s="1" t="s">
        <v>24</v>
      </c>
      <c r="C26" s="11">
        <f t="shared" si="0"/>
        <v>1926.2022784235996</v>
      </c>
      <c r="D26" s="11">
        <f t="shared" si="1"/>
        <v>10609.207003096408</v>
      </c>
      <c r="E26">
        <v>133489</v>
      </c>
      <c r="F26">
        <v>238.73</v>
      </c>
    </row>
    <row r="27" spans="1:6" x14ac:dyDescent="0.35">
      <c r="A27" s="1" t="s">
        <v>25</v>
      </c>
      <c r="C27" s="11">
        <f t="shared" si="0"/>
        <v>13612.497192871957</v>
      </c>
      <c r="D27" s="11">
        <f t="shared" si="1"/>
        <v>74059.236181335204</v>
      </c>
      <c r="E27">
        <v>1622494</v>
      </c>
      <c r="F27">
        <v>1728.94</v>
      </c>
    </row>
    <row r="28" spans="1:6" x14ac:dyDescent="0.35">
      <c r="A28" s="1" t="s">
        <v>27</v>
      </c>
      <c r="C28" s="11">
        <f t="shared" si="0"/>
        <v>1205.6896406212263</v>
      </c>
      <c r="D28" s="11"/>
      <c r="E28">
        <v>40687</v>
      </c>
      <c r="F28">
        <v>160.47999999999999</v>
      </c>
    </row>
    <row r="29" spans="1:6" x14ac:dyDescent="0.35">
      <c r="C29" s="11"/>
      <c r="D29" s="11"/>
    </row>
    <row r="30" spans="1:6" x14ac:dyDescent="0.35">
      <c r="C30" s="11">
        <v>111000</v>
      </c>
      <c r="D30" s="11">
        <v>600000</v>
      </c>
      <c r="E30" s="4"/>
      <c r="F30" s="3"/>
    </row>
    <row r="32" spans="1:6" ht="15" customHeight="1" x14ac:dyDescent="0.35">
      <c r="E32" s="5"/>
    </row>
    <row r="33" spans="3:6" ht="15" customHeight="1" x14ac:dyDescent="0.35">
      <c r="C33" s="9" t="s">
        <v>38</v>
      </c>
      <c r="D33" s="7"/>
      <c r="E33" s="7"/>
      <c r="F33" s="8"/>
    </row>
    <row r="34" spans="3:6" x14ac:dyDescent="0.35">
      <c r="C34" s="10" t="s">
        <v>39</v>
      </c>
    </row>
    <row r="35" spans="3:6" x14ac:dyDescent="0.35">
      <c r="C35" s="9" t="s">
        <v>41</v>
      </c>
    </row>
    <row r="36" spans="3:6" x14ac:dyDescent="0.35">
      <c r="C36" s="10" t="s">
        <v>40</v>
      </c>
    </row>
    <row r="37" spans="3:6" x14ac:dyDescent="0.35">
      <c r="C37" s="9" t="s">
        <v>43</v>
      </c>
    </row>
    <row r="38" spans="3:6" x14ac:dyDescent="0.35">
      <c r="C38" s="10" t="s">
        <v>42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A3669-242E-4B3C-8EB6-4B551E9F1776}">
  <dimension ref="A1:F38"/>
  <sheetViews>
    <sheetView zoomScale="85" zoomScaleNormal="85" workbookViewId="0">
      <pane xSplit="1" ySplit="1" topLeftCell="B2" activePane="bottomRight" state="frozenSplit"/>
      <selection pane="topRight" activeCell="M1" sqref="M1"/>
      <selection pane="bottomLeft" activeCell="A16" sqref="A16"/>
      <selection pane="bottomRight" activeCell="D11" sqref="D11"/>
    </sheetView>
  </sheetViews>
  <sheetFormatPr baseColWidth="10" defaultColWidth="11.453125" defaultRowHeight="14.5" x14ac:dyDescent="0.35"/>
  <cols>
    <col min="1" max="1" width="13" customWidth="1"/>
    <col min="2" max="2" width="9.453125" style="2" customWidth="1"/>
    <col min="3" max="3" width="22.1796875" style="3" customWidth="1"/>
    <col min="4" max="4" width="26.81640625" customWidth="1"/>
    <col min="5" max="5" width="11.26953125" customWidth="1"/>
    <col min="6" max="6" width="13.26953125" customWidth="1"/>
  </cols>
  <sheetData>
    <row r="1" spans="1:6" ht="16.5" x14ac:dyDescent="0.35">
      <c r="A1" s="1" t="s">
        <v>26</v>
      </c>
      <c r="C1" s="6" t="s">
        <v>29</v>
      </c>
      <c r="D1" t="s">
        <v>30</v>
      </c>
      <c r="E1" s="1" t="s">
        <v>28</v>
      </c>
      <c r="F1" s="1" t="s">
        <v>32</v>
      </c>
    </row>
    <row r="2" spans="1:6" x14ac:dyDescent="0.35">
      <c r="A2" s="1" t="s">
        <v>0</v>
      </c>
      <c r="C2" s="11">
        <f>(1/5)*$C$30/COUNTA($A$2:$A$28)+(3/5)*$C$30*$E2/SUM($E$2:$E$28)+(1/5)*$C$30*$F2/SUM($F$2:$F$28)</f>
        <v>6836.9156818968404</v>
      </c>
      <c r="D2" s="11">
        <f>(1/5)*$D$30/COUNTA($A$2:$A$27)+(3/5)*$D$30*$E2/SUM($E$2:$E$27)+(1/5)*$D$30*$F2/SUM($F$2:$F$27)</f>
        <v>37269.982793301657</v>
      </c>
      <c r="E2">
        <v>678207</v>
      </c>
      <c r="F2">
        <v>1403.95</v>
      </c>
    </row>
    <row r="3" spans="1:6" x14ac:dyDescent="0.35">
      <c r="A3" s="1" t="s">
        <v>1</v>
      </c>
      <c r="C3" s="11">
        <f>(1/5)*$C$30/COUNTA($A$2:$A$28)+(3/5)*$C$30*$E3/SUM($E$2:$E$28)+(1/5)*$C$30*$F3/SUM($F$2:$F$28)</f>
        <v>1039.8313970680372</v>
      </c>
      <c r="D3" s="11">
        <f>(1/5)*$D$30/COUNTA($A$2:$A$27)+(3/5)*$D$30*$E3/SUM($E$2:$E$27)+(1/5)*$D$30*$F3/SUM($F$2:$F$27)</f>
        <v>5796.6171320099829</v>
      </c>
      <c r="E3">
        <v>16145</v>
      </c>
      <c r="F3">
        <v>172.39</v>
      </c>
    </row>
    <row r="4" spans="1:6" x14ac:dyDescent="0.35">
      <c r="A4" s="1" t="s">
        <v>2</v>
      </c>
      <c r="C4" s="11">
        <f>(1/5)*$C$30/COUNTA($A$2:$A$28)+(3/5)*$C$30*$E4/SUM($E$2:$E$28)+(1/5)*$C$30*$F4/SUM($F$2:$F$28)</f>
        <v>1380.9296892279203</v>
      </c>
      <c r="D4" s="11">
        <f>(1/5)*$D$30/COUNTA($A$2:$A$27)+(3/5)*$D$30*$E4/SUM($E$2:$E$27)+(1/5)*$D$30*$F4/SUM($F$2:$F$27)</f>
        <v>7648.501454400357</v>
      </c>
      <c r="E4">
        <v>55234</v>
      </c>
      <c r="F4">
        <v>242.92</v>
      </c>
    </row>
    <row r="5" spans="1:6" x14ac:dyDescent="0.35">
      <c r="A5" s="1" t="s">
        <v>3</v>
      </c>
      <c r="C5" s="11">
        <f>(1/5)*$C$30/COUNTA($A$2:$A$28)+(3/5)*$C$30*$E5/SUM($E$2:$E$28)+(1/5)*$C$30*$F5/SUM($F$2:$F$28)</f>
        <v>12045.146150341541</v>
      </c>
      <c r="D5" s="11">
        <f>(1/5)*$D$30/COUNTA($A$2:$A$27)+(3/5)*$D$30*$E5/SUM($E$2:$E$27)+(1/5)*$D$30*$F5/SUM($F$2:$F$27)</f>
        <v>65540.754404160907</v>
      </c>
      <c r="E5">
        <v>1034977.0000000001</v>
      </c>
      <c r="F5">
        <v>5959.4</v>
      </c>
    </row>
    <row r="6" spans="1:6" x14ac:dyDescent="0.35">
      <c r="A6" s="1" t="s">
        <v>4</v>
      </c>
      <c r="C6" s="11">
        <f>(1/5)*$C$30/COUNTA($A$2:$A$28)+(3/5)*$C$30*$E6/SUM($E$2:$E$28)+(1/5)*$C$30*$F6/SUM($F$2:$F$28)</f>
        <v>3335.3675965449916</v>
      </c>
      <c r="D6" s="11">
        <f>(1/5)*$D$30/COUNTA($A$2:$A$27)+(3/5)*$D$30*$E6/SUM($E$2:$E$27)+(1/5)*$D$30*$F6/SUM($F$2:$F$27)</f>
        <v>18259.708510042208</v>
      </c>
      <c r="E6">
        <v>288132</v>
      </c>
      <c r="F6">
        <v>517.74</v>
      </c>
    </row>
    <row r="7" spans="1:6" x14ac:dyDescent="0.35">
      <c r="A7" s="1" t="s">
        <v>5</v>
      </c>
      <c r="C7" s="11">
        <f>(1/5)*$C$30/COUNTA($A$2:$A$28)+(3/5)*$C$30*$E7/SUM($E$2:$E$28)+(1/5)*$C$30*$F7/SUM($F$2:$F$28)</f>
        <v>2353.3822845339023</v>
      </c>
      <c r="D7" s="11">
        <f>(1/5)*$D$30/COUNTA($A$2:$A$27)+(3/5)*$D$30*$E7/SUM($E$2:$E$27)+(1/5)*$D$30*$F7/SUM($F$2:$F$27)</f>
        <v>12928.784001789052</v>
      </c>
      <c r="E7">
        <v>194766</v>
      </c>
      <c r="F7">
        <v>36.979999999999997</v>
      </c>
    </row>
    <row r="8" spans="1:6" x14ac:dyDescent="0.35">
      <c r="A8" s="1" t="s">
        <v>6</v>
      </c>
      <c r="C8" s="11">
        <f>(1/5)*$C$30/COUNTA($A$2:$A$28)+(3/5)*$C$30*$E8/SUM($E$2:$E$28)+(1/5)*$C$30*$F8/SUM($F$2:$F$28)</f>
        <v>4190.5255583092339</v>
      </c>
      <c r="D8" s="11">
        <f>(1/5)*$D$30/COUNTA($A$2:$A$27)+(3/5)*$D$30*$E8/SUM($E$2:$E$27)+(1/5)*$D$30*$F8/SUM($F$2:$F$27)</f>
        <v>22900.928164037203</v>
      </c>
      <c r="E8">
        <v>318714</v>
      </c>
      <c r="F8">
        <v>1671.37</v>
      </c>
    </row>
    <row r="9" spans="1:6" x14ac:dyDescent="0.35">
      <c r="A9" s="1" t="s">
        <v>7</v>
      </c>
      <c r="C9" s="11">
        <f>(1/5)*$C$30/COUNTA($A$2:$A$28)+(3/5)*$C$30*$E9/SUM($E$2:$E$28)+(1/5)*$C$30*$F9/SUM($F$2:$F$28)</f>
        <v>4849.3130052673641</v>
      </c>
      <c r="D9" s="11">
        <f>(1/5)*$D$30/COUNTA($A$2:$A$27)+(3/5)*$D$30*$E9/SUM($E$2:$E$27)+(1/5)*$D$30*$F9/SUM($F$2:$F$27)</f>
        <v>26480.083371954104</v>
      </c>
      <c r="E9">
        <v>499480</v>
      </c>
      <c r="F9">
        <v>282.32</v>
      </c>
    </row>
    <row r="10" spans="1:6" x14ac:dyDescent="0.35">
      <c r="A10" s="1" t="s">
        <v>8</v>
      </c>
      <c r="C10" s="11">
        <f>(1/5)*$C$30/COUNTA($A$2:$A$28)+(3/5)*$C$30*$E10/SUM($E$2:$E$28)+(1/5)*$C$30*$F10/SUM($F$2:$F$28)</f>
        <v>1502.8371551590708</v>
      </c>
      <c r="D10" s="11">
        <f>(1/5)*$D$30/COUNTA($A$2:$A$27)+(3/5)*$D$30*$E10/SUM($E$2:$E$27)+(1/5)*$D$30*$F10/SUM($F$2:$F$27)</f>
        <v>8309.6808986440301</v>
      </c>
      <c r="E10">
        <v>40403</v>
      </c>
      <c r="F10">
        <v>685.43</v>
      </c>
    </row>
    <row r="11" spans="1:6" x14ac:dyDescent="0.35">
      <c r="A11" s="1" t="s">
        <v>9</v>
      </c>
      <c r="C11" s="11">
        <f>(1/5)*$C$30/COUNTA($A$2:$A$28)+(3/5)*$C$30*$E11/SUM($E$2:$E$28)+(1/5)*$C$30*$F11/SUM($F$2:$F$28)</f>
        <v>6166.8174688463187</v>
      </c>
      <c r="D11" s="11">
        <f>(1/5)*$D$30/COUNTA($A$2:$A$27)+(3/5)*$D$30*$E11/SUM($E$2:$E$27)+(1/5)*$D$30*$F11/SUM($F$2:$F$27)</f>
        <v>33622.407343332823</v>
      </c>
      <c r="E11">
        <v>198379</v>
      </c>
      <c r="F11">
        <v>7105</v>
      </c>
    </row>
    <row r="12" spans="1:6" x14ac:dyDescent="0.35">
      <c r="A12" s="1" t="s">
        <v>10</v>
      </c>
      <c r="C12" s="11">
        <f>(1/5)*$C$30/COUNTA($A$2:$A$28)+(3/5)*$C$30*$E12/SUM($E$2:$E$28)+(1/5)*$C$30*$F12/SUM($F$2:$F$28)</f>
        <v>1841.0745024079274</v>
      </c>
      <c r="D12" s="11">
        <f>(1/5)*$D$30/COUNTA($A$2:$A$27)+(3/5)*$D$30*$E12/SUM($E$2:$E$27)+(1/5)*$D$30*$F12/SUM($F$2:$F$27)</f>
        <v>10145.897342055294</v>
      </c>
      <c r="E12">
        <v>73419</v>
      </c>
      <c r="F12">
        <v>838.61</v>
      </c>
    </row>
    <row r="13" spans="1:6" x14ac:dyDescent="0.35">
      <c r="A13" s="1" t="s">
        <v>11</v>
      </c>
      <c r="C13" s="11">
        <f>(1/5)*$C$30/COUNTA($A$2:$A$28)+(3/5)*$C$30*$E13/SUM($E$2:$E$28)+(1/5)*$C$30*$F13/SUM($F$2:$F$28)</f>
        <v>4800.0743985786203</v>
      </c>
      <c r="D13" s="11">
        <f>(1/5)*$D$30/COUNTA($A$2:$A$27)+(3/5)*$D$30*$E13/SUM($E$2:$E$27)+(1/5)*$D$30*$F13/SUM($F$2:$F$27)</f>
        <v>26210.773363127679</v>
      </c>
      <c r="E13">
        <v>409557</v>
      </c>
      <c r="F13">
        <v>1493.28</v>
      </c>
    </row>
    <row r="14" spans="1:6" x14ac:dyDescent="0.35">
      <c r="A14" s="1" t="s">
        <v>12</v>
      </c>
      <c r="C14" s="11">
        <f>(1/5)*$C$30/COUNTA($A$2:$A$28)+(3/5)*$C$30*$E14/SUM($E$2:$E$28)+(1/5)*$C$30*$F14/SUM($F$2:$F$28)</f>
        <v>2624.2156028035415</v>
      </c>
      <c r="D14" s="11">
        <f>(1/5)*$D$30/COUNTA($A$2:$A$27)+(3/5)*$D$30*$E14/SUM($E$2:$E$27)+(1/5)*$D$30*$F14/SUM($F$2:$F$27)</f>
        <v>14398.034288950475</v>
      </c>
      <c r="E14">
        <v>176850</v>
      </c>
      <c r="F14">
        <v>802.26</v>
      </c>
    </row>
    <row r="15" spans="1:6" x14ac:dyDescent="0.35">
      <c r="A15" s="1" t="s">
        <v>13</v>
      </c>
      <c r="C15" s="11">
        <f>(1/5)*$C$30/COUNTA($A$2:$A$28)+(3/5)*$C$30*$E15/SUM($E$2:$E$28)+(1/5)*$C$30*$F15/SUM($F$2:$F$28)</f>
        <v>1305.4105654014893</v>
      </c>
      <c r="D15" s="11">
        <f>(1/5)*$D$30/COUNTA($A$2:$A$27)+(3/5)*$D$30*$E15/SUM($E$2:$E$27)+(1/5)*$D$30*$F15/SUM($F$2:$F$27)</f>
        <v>7238.4154255739786</v>
      </c>
      <c r="E15">
        <v>43223</v>
      </c>
      <c r="F15">
        <v>275.94</v>
      </c>
    </row>
    <row r="16" spans="1:6" x14ac:dyDescent="0.35">
      <c r="A16" s="1" t="s">
        <v>14</v>
      </c>
      <c r="C16" s="11">
        <f>(1/5)*$C$30/COUNTA($A$2:$A$28)+(3/5)*$C$30*$E16/SUM($E$2:$E$28)+(1/5)*$C$30*$F16/SUM($F$2:$F$28)</f>
        <v>1378.633309514951</v>
      </c>
      <c r="D16" s="11">
        <f>(1/5)*$D$30/COUNTA($A$2:$A$27)+(3/5)*$D$30*$E16/SUM($E$2:$E$27)+(1/5)*$D$30*$F16/SUM($F$2:$F$27)</f>
        <v>7635.6306052767031</v>
      </c>
      <c r="E16">
        <v>37841</v>
      </c>
      <c r="F16">
        <v>490.64</v>
      </c>
    </row>
    <row r="17" spans="1:6" x14ac:dyDescent="0.35">
      <c r="A17" s="1" t="s">
        <v>15</v>
      </c>
      <c r="C17" s="11">
        <f>(1/5)*$C$30/COUNTA($A$2:$A$28)+(3/5)*$C$30*$E17/SUM($E$2:$E$28)+(1/5)*$C$30*$F17/SUM($F$2:$F$28)</f>
        <v>5849.466528623554</v>
      </c>
      <c r="D17" s="11">
        <f>(1/5)*$D$30/COUNTA($A$2:$A$27)+(3/5)*$D$30*$E17/SUM($E$2:$E$27)+(1/5)*$D$30*$F17/SUM($F$2:$F$27)</f>
        <v>31907.592193846147</v>
      </c>
      <c r="E17">
        <v>507697</v>
      </c>
      <c r="F17">
        <v>2030.73</v>
      </c>
    </row>
    <row r="18" spans="1:6" x14ac:dyDescent="0.35">
      <c r="A18" s="1" t="s">
        <v>16</v>
      </c>
      <c r="C18" s="11">
        <f>(1/5)*$C$30/COUNTA($A$2:$A$28)+(3/5)*$C$30*$E18/SUM($E$2:$E$28)+(1/5)*$C$30*$F18/SUM($F$2:$F$28)</f>
        <v>1618.2893033301682</v>
      </c>
      <c r="D18" s="11">
        <f>(1/5)*$D$30/COUNTA($A$2:$A$27)+(3/5)*$D$30*$E18/SUM($E$2:$E$27)+(1/5)*$D$30*$F18/SUM($F$2:$F$27)</f>
        <v>8937.1592792297597</v>
      </c>
      <c r="E18">
        <v>81991</v>
      </c>
      <c r="F18">
        <v>298.43</v>
      </c>
    </row>
    <row r="19" spans="1:6" x14ac:dyDescent="0.35">
      <c r="A19" s="1" t="s">
        <v>17</v>
      </c>
      <c r="C19" s="11">
        <f>(1/5)*$C$30/COUNTA($A$2:$A$28)+(3/5)*$C$30*$E19/SUM($E$2:$E$28)+(1/5)*$C$30*$F19/SUM($F$2:$F$28)</f>
        <v>3365.4626226676196</v>
      </c>
      <c r="D19" s="11">
        <f>(1/5)*$D$30/COUNTA($A$2:$A$27)+(3/5)*$D$30*$E19/SUM($E$2:$E$27)+(1/5)*$D$30*$F19/SUM($F$2:$F$27)</f>
        <v>18422.66686152609</v>
      </c>
      <c r="E19">
        <v>273194</v>
      </c>
      <c r="F19">
        <v>790.37</v>
      </c>
    </row>
    <row r="20" spans="1:6" x14ac:dyDescent="0.35">
      <c r="A20" s="1" t="s">
        <v>18</v>
      </c>
      <c r="C20" s="11">
        <f>(1/5)*$C$30/COUNTA($A$2:$A$28)+(3/5)*$C$30*$E20/SUM($E$2:$E$28)+(1/5)*$C$30*$F20/SUM($F$2:$F$28)</f>
        <v>2543.6295997867683</v>
      </c>
      <c r="D20" s="11">
        <f>(1/5)*$D$30/COUNTA($A$2:$A$27)+(3/5)*$D$30*$E20/SUM($E$2:$E$27)+(1/5)*$D$30*$F20/SUM($F$2:$F$27)</f>
        <v>13960.319313977105</v>
      </c>
      <c r="E20">
        <v>159165</v>
      </c>
      <c r="F20">
        <v>908.03</v>
      </c>
    </row>
    <row r="21" spans="1:6" x14ac:dyDescent="0.35">
      <c r="A21" s="1" t="s">
        <v>19</v>
      </c>
      <c r="C21" s="11">
        <f>(1/5)*$C$30/COUNTA($A$2:$A$28)+(3/5)*$C$30*$E21/SUM($E$2:$E$28)+(1/5)*$C$30*$F21/SUM($F$2:$F$28)</f>
        <v>3498.62337132014</v>
      </c>
      <c r="D21" s="11">
        <f>(1/5)*$D$30/COUNTA($A$2:$A$27)+(3/5)*$D$30*$E21/SUM($E$2:$E$27)+(1/5)*$D$30*$F21/SUM($F$2:$F$27)</f>
        <v>19145.33849088406</v>
      </c>
      <c r="E21">
        <v>276472</v>
      </c>
      <c r="F21">
        <v>991.51</v>
      </c>
    </row>
    <row r="22" spans="1:6" x14ac:dyDescent="0.35">
      <c r="A22" s="1" t="s">
        <v>20</v>
      </c>
      <c r="C22" s="11">
        <f>(1/5)*$C$30/COUNTA($A$2:$A$28)+(3/5)*$C$30*$E22/SUM($E$2:$E$28)+(1/5)*$C$30*$F22/SUM($F$2:$F$28)</f>
        <v>5070.2591495346414</v>
      </c>
      <c r="D22" s="11">
        <f>(1/5)*$D$30/COUNTA($A$2:$A$27)+(3/5)*$D$30*$E22/SUM($E$2:$E$27)+(1/5)*$D$30*$F22/SUM($F$2:$F$27)</f>
        <v>27675.602336831354</v>
      </c>
      <c r="E22">
        <v>353343</v>
      </c>
      <c r="F22">
        <v>2812.25</v>
      </c>
    </row>
    <row r="23" spans="1:6" x14ac:dyDescent="0.35">
      <c r="A23" s="1" t="s">
        <v>21</v>
      </c>
      <c r="C23" s="11">
        <f>(1/5)*$C$30/COUNTA($A$2:$A$28)+(3/5)*$C$30*$E23/SUM($E$2:$E$28)+(1/5)*$C$30*$F23/SUM($F$2:$F$28)</f>
        <v>1681.3676592503352</v>
      </c>
      <c r="D23" s="11">
        <f>(1/5)*$D$30/COUNTA($A$2:$A$27)+(3/5)*$D$30*$E23/SUM($E$2:$E$27)+(1/5)*$D$30*$F23/SUM($F$2:$F$27)</f>
        <v>9278.3800174507996</v>
      </c>
      <c r="E23">
        <v>36433</v>
      </c>
      <c r="F23">
        <v>1076.3</v>
      </c>
    </row>
    <row r="24" spans="1:6" x14ac:dyDescent="0.35">
      <c r="A24" s="1" t="s">
        <v>22</v>
      </c>
      <c r="C24" s="11">
        <f>(1/5)*$C$30/COUNTA($A$2:$A$28)+(3/5)*$C$30*$E24/SUM($E$2:$E$28)+(1/5)*$C$30*$F24/SUM($F$2:$F$28)</f>
        <v>8743.8208581455729</v>
      </c>
      <c r="D24" s="11">
        <f>(1/5)*$D$30/COUNTA($A$2:$A$27)+(3/5)*$D$30*$E24/SUM($E$2:$E$27)+(1/5)*$D$30*$F24/SUM($F$2:$F$27)</f>
        <v>47620.617797504296</v>
      </c>
      <c r="E24">
        <v>799145</v>
      </c>
      <c r="F24">
        <v>3212.21</v>
      </c>
    </row>
    <row r="25" spans="1:6" x14ac:dyDescent="0.35">
      <c r="A25" s="1" t="s">
        <v>23</v>
      </c>
      <c r="C25" s="11">
        <f>(1/5)*$C$30/COUNTA($A$2:$A$28)+(3/5)*$C$30*$E25/SUM($E$2:$E$28)+(1/5)*$C$30*$F25/SUM($F$2:$F$28)</f>
        <v>6289.4759825480596</v>
      </c>
      <c r="D25" s="11">
        <f>(1/5)*$D$30/COUNTA($A$2:$A$27)+(3/5)*$D$30*$E25/SUM($E$2:$E$27)+(1/5)*$D$30*$F25/SUM($F$2:$F$27)</f>
        <v>34291.439737846478</v>
      </c>
      <c r="E25">
        <v>343955</v>
      </c>
      <c r="F25">
        <v>5224.7700000000004</v>
      </c>
    </row>
    <row r="26" spans="1:6" x14ac:dyDescent="0.35">
      <c r="A26" s="1" t="s">
        <v>24</v>
      </c>
      <c r="C26" s="11">
        <f>(1/5)*$C$30/COUNTA($A$2:$A$28)+(3/5)*$C$30*$E26/SUM($E$2:$E$28)+(1/5)*$C$30*$F26/SUM($F$2:$F$28)</f>
        <v>1934.3034349321495</v>
      </c>
      <c r="D26" s="11">
        <f>(1/5)*$D$30/COUNTA($A$2:$A$27)+(3/5)*$D$30*$E26/SUM($E$2:$E$27)+(1/5)*$D$30*$F26/SUM($F$2:$F$27)</f>
        <v>10653.060420940268</v>
      </c>
      <c r="E26">
        <v>126837</v>
      </c>
      <c r="F26">
        <v>238.71</v>
      </c>
    </row>
    <row r="27" spans="1:6" x14ac:dyDescent="0.35">
      <c r="A27" s="1" t="s">
        <v>25</v>
      </c>
      <c r="C27" s="11">
        <f>(1/5)*$C$30/COUNTA($A$2:$A$28)+(3/5)*$C$30*$E27/SUM($E$2:$E$28)+(1/5)*$C$30*$F27/SUM($F$2:$F$28)</f>
        <v>13550.619708622167</v>
      </c>
      <c r="D27" s="11">
        <f>(1/5)*$D$30/COUNTA($A$2:$A$27)+(3/5)*$D$30*$E27/SUM($E$2:$E$27)+(1/5)*$D$30*$F27/SUM($F$2:$F$27)</f>
        <v>73721.624451307245</v>
      </c>
      <c r="E27">
        <v>1520968</v>
      </c>
      <c r="F27">
        <v>1728.85</v>
      </c>
    </row>
    <row r="28" spans="1:6" x14ac:dyDescent="0.35">
      <c r="A28" s="1" t="s">
        <v>27</v>
      </c>
      <c r="C28" s="11">
        <f>(1/5)*$C$30/COUNTA($A$2:$A$28)+(3/5)*$C$30*$E28/SUM($E$2:$E$28)+(1/5)*$C$30*$F28/SUM($F$2:$F$28)</f>
        <v>1204.207415337087</v>
      </c>
      <c r="D28" s="11"/>
      <c r="E28">
        <v>38114</v>
      </c>
      <c r="F28">
        <v>161</v>
      </c>
    </row>
    <row r="29" spans="1:6" x14ac:dyDescent="0.35">
      <c r="C29" s="11"/>
      <c r="D29" s="11"/>
    </row>
    <row r="30" spans="1:6" x14ac:dyDescent="0.35">
      <c r="C30" s="11">
        <v>111000</v>
      </c>
      <c r="D30" s="11">
        <v>600000</v>
      </c>
      <c r="E30" s="4"/>
      <c r="F30" s="3"/>
    </row>
    <row r="32" spans="1:6" ht="15" customHeight="1" x14ac:dyDescent="0.35">
      <c r="E32" s="5"/>
    </row>
    <row r="33" spans="3:6" ht="15" customHeight="1" x14ac:dyDescent="0.35">
      <c r="C33" s="9" t="s">
        <v>33</v>
      </c>
      <c r="D33" s="7"/>
      <c r="E33" s="7"/>
      <c r="F33" s="8"/>
    </row>
    <row r="34" spans="3:6" x14ac:dyDescent="0.35">
      <c r="C34" s="10" t="s">
        <v>31</v>
      </c>
    </row>
    <row r="35" spans="3:6" x14ac:dyDescent="0.35">
      <c r="C35" s="10"/>
    </row>
    <row r="36" spans="3:6" x14ac:dyDescent="0.35">
      <c r="C36" s="10"/>
    </row>
    <row r="37" spans="3:6" x14ac:dyDescent="0.35">
      <c r="C37" s="9" t="s">
        <v>35</v>
      </c>
    </row>
    <row r="38" spans="3:6" x14ac:dyDescent="0.35">
      <c r="C38" s="10" t="s">
        <v>34</v>
      </c>
    </row>
  </sheetData>
  <hyperlinks>
    <hyperlink ref="C34" r:id="rId1" xr:uid="{FACE6142-488B-47BA-A522-28F2CE29687C}"/>
  </hyperlinks>
  <pageMargins left="0.7" right="0.7" top="0.78740157499999996" bottom="0.78740157499999996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E815A60969E8E42A31172F688178B24" ma:contentTypeVersion="1" ma:contentTypeDescription="Ein neues Dokument erstellen." ma:contentTypeScope="" ma:versionID="383f4e27860fe55f91a24dbe1d4823e9">
  <xsd:schema xmlns:xsd="http://www.w3.org/2001/XMLSchema" xmlns:xs="http://www.w3.org/2001/XMLSchema" xmlns:p="http://schemas.microsoft.com/office/2006/metadata/properties" xmlns:ns2="ee32b934-e777-4d40-bf98-8f1515277d8f" targetNamespace="http://schemas.microsoft.com/office/2006/metadata/properties" ma:root="true" ma:fieldsID="fed1e904a0e4bac3e3a8575f6b0fcd43" ns2:_="">
    <xsd:import namespace="ee32b934-e777-4d40-bf98-8f1515277d8f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32b934-e777-4d40-bf98-8f1515277d8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6208B1-C789-43D0-98C0-D56A1AE581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32b934-e777-4d40-bf98-8f1515277d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7163399-DCDE-4449-862E-AD682DFFC98A}">
  <ds:schemaRefs>
    <ds:schemaRef ds:uri="http://purl.org/dc/terms/"/>
    <ds:schemaRef ds:uri="http://schemas.openxmlformats.org/package/2006/metadata/core-properties"/>
    <ds:schemaRef ds:uri="867a0a55-efb3-4908-9032-8d0deb824dcb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66CB0CC-8494-45CF-ACCA-35CABD64D2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2026</vt:lpstr>
      <vt:lpstr>2021</vt:lpstr>
    </vt:vector>
  </TitlesOfParts>
  <Company>Kanton Luzern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Ritter Mathias</dc:creator>
  <cp:lastModifiedBy>Mathias Ritter</cp:lastModifiedBy>
  <dcterms:created xsi:type="dcterms:W3CDTF">2016-11-22T07:07:32Z</dcterms:created>
  <dcterms:modified xsi:type="dcterms:W3CDTF">2025-07-15T09:55:33Z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0x010100FE815A60969E8E42A31172F688178B24</vt:lpwstr>
  </property>
</Properties>
</file>